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8240" windowHeight="14370" activeTab="0"/>
  </bookViews>
  <sheets>
    <sheet name="Sayfa1" sheetId="1" r:id="rId1"/>
  </sheets>
  <definedNames/>
  <calcPr calcId="125725"/>
</workbook>
</file>

<file path=xl/sharedStrings.xml><?xml version="1.0" encoding="utf-8"?>
<sst xmlns="http://schemas.openxmlformats.org/spreadsheetml/2006/main" count="55" uniqueCount="55">
  <si>
    <t>Ekonomik Kod</t>
  </si>
  <si>
    <t>Tanım</t>
  </si>
  <si>
    <t>ARTIŞ ORANI</t>
  </si>
  <si>
    <t>OCAK-HAZİRAN GERÇEKLEŞME ORANI (%)</t>
  </si>
  <si>
    <t>MAYIS                                                          GERÇEKLEŞME</t>
  </si>
  <si>
    <t>2012 YILSONU GERÇEKLEŞME TAHMİNİ</t>
  </si>
  <si>
    <t>2012 Başlangıç ÖDENEĞİ</t>
  </si>
  <si>
    <t>2011 GERÇEKLEŞME TOPLAMI</t>
  </si>
  <si>
    <t>01.2</t>
  </si>
  <si>
    <t>MÜLKİYET ÜZERİNDEN ALINAN VERGİLER</t>
  </si>
  <si>
    <t>01.3</t>
  </si>
  <si>
    <t>DAHİLDE ALINAN MAL VE HİZMET VERGİLERİ</t>
  </si>
  <si>
    <t>01.6</t>
  </si>
  <si>
    <t>HARÇLAR</t>
  </si>
  <si>
    <t>03.1</t>
  </si>
  <si>
    <t>MAL VE HİZMET SATIŞ GELİRLERİ</t>
  </si>
  <si>
    <t>03.5</t>
  </si>
  <si>
    <t>KURUMLAR KARLARI</t>
  </si>
  <si>
    <t>03.6</t>
  </si>
  <si>
    <t>KİRA GELİRLERİ</t>
  </si>
  <si>
    <t>03.9</t>
  </si>
  <si>
    <t>DİĞER TEŞEBBÜS VE MÜLKİYET GELİRLERİ</t>
  </si>
  <si>
    <t>04.1</t>
  </si>
  <si>
    <t>YURT DIŞINDAN ALINAN BAĞIŞ VE YARDIMLAR</t>
  </si>
  <si>
    <t>04.2</t>
  </si>
  <si>
    <t>MERKEZİ YÖNETİM BÜTÇESİNE DAHİL İDARELERDEN ALINAN BAĞIŞ VE YARDIMLAR</t>
  </si>
  <si>
    <t>04.3</t>
  </si>
  <si>
    <t>DİĞER İDARELERDEN ALINAN BAĞIŞ VE YARDIMLAR</t>
  </si>
  <si>
    <t>04.4</t>
  </si>
  <si>
    <t>KURUMLARDAN VE KİŞİLERDEN ALINAN YARDIM VE BAĞIŞLAR</t>
  </si>
  <si>
    <t>04.5</t>
  </si>
  <si>
    <t>PROJE YARDIMLARI</t>
  </si>
  <si>
    <t>05.1</t>
  </si>
  <si>
    <t>FAİZ GELİRLERİ</t>
  </si>
  <si>
    <t>05.2</t>
  </si>
  <si>
    <t>KİŞİ VE KURUMLARDAN ALINAN PAYLAR</t>
  </si>
  <si>
    <t>05.3</t>
  </si>
  <si>
    <t>PARA CEZALARI</t>
  </si>
  <si>
    <t>05.9</t>
  </si>
  <si>
    <t>DİĞER ÇEŞİTLİ GELİRLER</t>
  </si>
  <si>
    <t>06.1</t>
  </si>
  <si>
    <t>TAŞINMAZ SATIŞ GELİRLERİ</t>
  </si>
  <si>
    <t>06.2</t>
  </si>
  <si>
    <t>TAŞINIR SATIŞ GELİRLERİ</t>
  </si>
  <si>
    <t>06.3</t>
  </si>
  <si>
    <t>MENKUL KIYMET VE VARLIK SATIŞ GELİRLERİ</t>
  </si>
  <si>
    <t>08.1</t>
  </si>
  <si>
    <t>YURTİÇİ ALACAKLARDAN TAHSİLAT</t>
  </si>
  <si>
    <t>OCAK                         
      GERÇEKLEŞME</t>
  </si>
  <si>
    <t xml:space="preserve">     ŞUBAT             
             GERÇEKLEŞME</t>
  </si>
  <si>
    <t xml:space="preserve">               MART            
                     GERÇEKLEŞME</t>
  </si>
  <si>
    <t xml:space="preserve">        NİSAN             
              GERÇEKLEŞME</t>
  </si>
  <si>
    <t>HAZİRAN                                   GERÇEKLEŞME</t>
  </si>
  <si>
    <t>OCAK-HAZİRAN                                     GERÇEKLEŞME</t>
  </si>
  <si>
    <t>TOPLAM</t>
  </si>
</sst>
</file>

<file path=xl/styles.xml><?xml version="1.0" encoding="utf-8"?>
<styleSheet xmlns="http://schemas.openxmlformats.org/spreadsheetml/2006/main">
  <numFmts count="3">
    <numFmt numFmtId="7" formatCode="#,##0.00\ &quot;TL&quot;;\-#,##0.00\ &quot;TL&quot;"/>
    <numFmt numFmtId="164" formatCode="0.0%"/>
    <numFmt numFmtId="165" formatCode="#,##0.00_ ;\-#,##0.00\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wrapText="1"/>
    </xf>
    <xf numFmtId="165" fontId="0" fillId="2" borderId="1" xfId="0" applyNumberFormat="1" applyFill="1" applyBorder="1"/>
    <xf numFmtId="7" fontId="0" fillId="3" borderId="1" xfId="0" applyNumberFormat="1" applyFill="1" applyBorder="1"/>
    <xf numFmtId="4" fontId="0" fillId="2" borderId="1" xfId="0" applyNumberFormat="1" applyFill="1" applyBorder="1"/>
    <xf numFmtId="164" fontId="0" fillId="0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7" fontId="0" fillId="0" borderId="1" xfId="0" applyNumberFormat="1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 quotePrefix="1">
      <alignment horizontal="center" wrapText="1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0" borderId="1" xfId="0" applyNumberFormat="1" applyFont="1" applyFill="1" applyBorder="1"/>
    <xf numFmtId="0" fontId="0" fillId="0" borderId="0" xfId="0" applyNumberFormat="1" applyBorder="1"/>
    <xf numFmtId="0" fontId="0" fillId="0" borderId="0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85" zoomScaleNormal="85" zoomScalePageLayoutView="36" workbookViewId="0" topLeftCell="A13">
      <selection activeCell="C25" sqref="C25:C26"/>
    </sheetView>
  </sheetViews>
  <sheetFormatPr defaultColWidth="9.140625" defaultRowHeight="15"/>
  <cols>
    <col min="1" max="1" width="7.140625" style="3" customWidth="1"/>
    <col min="2" max="2" width="27.28125" style="1" customWidth="1"/>
    <col min="3" max="3" width="15.421875" style="0" customWidth="1"/>
    <col min="4" max="4" width="16.421875" style="0" customWidth="1"/>
    <col min="5" max="5" width="13.7109375" style="0" customWidth="1"/>
    <col min="6" max="6" width="15.140625" style="0" customWidth="1"/>
    <col min="7" max="7" width="15.57421875" style="0" customWidth="1"/>
    <col min="8" max="8" width="15.421875" style="0" customWidth="1"/>
    <col min="9" max="9" width="15.00390625" style="0" customWidth="1"/>
    <col min="10" max="10" width="15.7109375" style="0" customWidth="1"/>
    <col min="11" max="11" width="14.140625" style="0" customWidth="1"/>
    <col min="12" max="12" width="15.8515625" style="0" customWidth="1"/>
    <col min="13" max="13" width="14.140625" style="0" customWidth="1"/>
    <col min="14" max="14" width="15.421875" style="0" customWidth="1"/>
    <col min="15" max="15" width="14.140625" style="0" customWidth="1"/>
    <col min="16" max="16" width="15.140625" style="0" customWidth="1"/>
    <col min="17" max="17" width="17.28125" style="0" customWidth="1"/>
    <col min="18" max="18" width="16.421875" style="0" customWidth="1"/>
    <col min="19" max="19" width="9.57421875" style="2" customWidth="1"/>
    <col min="20" max="20" width="8.00390625" style="2" customWidth="1"/>
    <col min="21" max="21" width="8.140625" style="0" customWidth="1"/>
    <col min="22" max="22" width="15.140625" style="0" customWidth="1"/>
    <col min="23" max="119" width="9.140625" style="4" customWidth="1"/>
  </cols>
  <sheetData>
    <row r="1" spans="1:22" ht="52.5" customHeight="1" thickBot="1" thickTop="1">
      <c r="A1" s="29"/>
      <c r="B1" s="30"/>
      <c r="C1" s="5"/>
      <c r="D1" s="5"/>
      <c r="E1" s="7" t="s">
        <v>48</v>
      </c>
      <c r="F1" s="7"/>
      <c r="G1" s="7" t="s">
        <v>49</v>
      </c>
      <c r="H1" s="7"/>
      <c r="I1" s="7" t="s">
        <v>50</v>
      </c>
      <c r="J1" s="7"/>
      <c r="K1" s="7" t="s">
        <v>51</v>
      </c>
      <c r="L1" s="7"/>
      <c r="M1" s="7" t="s">
        <v>4</v>
      </c>
      <c r="N1" s="7"/>
      <c r="O1" s="8" t="s">
        <v>52</v>
      </c>
      <c r="P1" s="8"/>
      <c r="Q1" s="8" t="s">
        <v>53</v>
      </c>
      <c r="R1" s="8"/>
      <c r="S1" s="9" t="s">
        <v>2</v>
      </c>
      <c r="T1" s="8" t="s">
        <v>3</v>
      </c>
      <c r="U1" s="8"/>
      <c r="V1" s="7" t="s">
        <v>5</v>
      </c>
    </row>
    <row r="2" spans="1:22" ht="46.5" thickBot="1" thickTop="1">
      <c r="A2" s="10" t="s">
        <v>0</v>
      </c>
      <c r="B2" s="11" t="s">
        <v>1</v>
      </c>
      <c r="C2" s="12" t="s">
        <v>7</v>
      </c>
      <c r="D2" s="13" t="s">
        <v>6</v>
      </c>
      <c r="E2" s="12">
        <v>2011</v>
      </c>
      <c r="F2" s="14">
        <v>2012</v>
      </c>
      <c r="G2" s="12">
        <v>2011</v>
      </c>
      <c r="H2" s="14">
        <v>2012</v>
      </c>
      <c r="I2" s="12">
        <v>2011</v>
      </c>
      <c r="J2" s="14">
        <v>2012</v>
      </c>
      <c r="K2" s="12">
        <v>2011</v>
      </c>
      <c r="L2" s="14">
        <v>2012</v>
      </c>
      <c r="M2" s="12">
        <v>2011</v>
      </c>
      <c r="N2" s="14">
        <v>2012</v>
      </c>
      <c r="O2" s="12">
        <v>2011</v>
      </c>
      <c r="P2" s="14">
        <v>2012</v>
      </c>
      <c r="Q2" s="12">
        <v>2011</v>
      </c>
      <c r="R2" s="14">
        <v>2012</v>
      </c>
      <c r="S2" s="9"/>
      <c r="T2" s="15">
        <v>2011</v>
      </c>
      <c r="U2" s="14">
        <v>2012</v>
      </c>
      <c r="V2" s="7"/>
    </row>
    <row r="3" spans="1:22" s="4" customFormat="1" ht="31.5" thickBot="1" thickTop="1">
      <c r="A3" s="16" t="s">
        <v>8</v>
      </c>
      <c r="B3" s="16" t="s">
        <v>9</v>
      </c>
      <c r="C3" s="17">
        <v>18285245.89</v>
      </c>
      <c r="D3" s="18">
        <v>23700000</v>
      </c>
      <c r="E3" s="19">
        <v>669812</v>
      </c>
      <c r="F3" s="18">
        <v>831391.09</v>
      </c>
      <c r="G3" s="19">
        <v>446019.78</v>
      </c>
      <c r="H3" s="18">
        <v>824735.99</v>
      </c>
      <c r="I3" s="19">
        <v>1451566.07</v>
      </c>
      <c r="J3" s="18">
        <v>1346757.1</v>
      </c>
      <c r="K3" s="19">
        <v>1853248.41</v>
      </c>
      <c r="L3" s="18">
        <v>1423869.34</v>
      </c>
      <c r="M3" s="19">
        <v>5750758.24</v>
      </c>
      <c r="N3" s="18">
        <v>5936305.6</v>
      </c>
      <c r="O3" s="19">
        <v>1408164.6</v>
      </c>
      <c r="P3" s="18">
        <v>1155223.7</v>
      </c>
      <c r="Q3" s="19">
        <f>E3+G3+I3+K3+M3+O3</f>
        <v>11579569.1</v>
      </c>
      <c r="R3" s="18">
        <f>F3+H3+J3+L3+N3+P3</f>
        <v>11518282.82</v>
      </c>
      <c r="S3" s="20">
        <f>(R3-Q3)/Q3</f>
        <v>-0.005292621812671711</v>
      </c>
      <c r="T3" s="21">
        <f>Q3/C3</f>
        <v>0.633273906714743</v>
      </c>
      <c r="U3" s="22">
        <f>R3/D3</f>
        <v>0.48600349451476793</v>
      </c>
      <c r="V3" s="23">
        <v>23700000</v>
      </c>
    </row>
    <row r="4" spans="1:22" s="4" customFormat="1" ht="31.5" thickBot="1" thickTop="1">
      <c r="A4" s="16" t="s">
        <v>10</v>
      </c>
      <c r="B4" s="16" t="s">
        <v>11</v>
      </c>
      <c r="C4" s="17">
        <v>4286379.91</v>
      </c>
      <c r="D4" s="18">
        <v>4500300</v>
      </c>
      <c r="E4" s="19">
        <v>488876.58</v>
      </c>
      <c r="F4" s="18">
        <v>539739.68</v>
      </c>
      <c r="G4" s="19">
        <v>398945.14</v>
      </c>
      <c r="H4" s="18">
        <v>397024.47</v>
      </c>
      <c r="I4" s="19">
        <v>422826.96</v>
      </c>
      <c r="J4" s="18">
        <v>494995.39</v>
      </c>
      <c r="K4" s="19">
        <v>415805.77</v>
      </c>
      <c r="L4" s="18">
        <v>464673.9</v>
      </c>
      <c r="M4" s="19">
        <v>411909.49</v>
      </c>
      <c r="N4" s="18">
        <v>442877.97</v>
      </c>
      <c r="O4" s="19">
        <v>334199.5</v>
      </c>
      <c r="P4" s="18">
        <v>372057.4</v>
      </c>
      <c r="Q4" s="19">
        <f aca="true" t="shared" si="0" ref="Q4:Q22">E4+G4+I4+K4+M4+O4</f>
        <v>2472563.44</v>
      </c>
      <c r="R4" s="18">
        <f aca="true" t="shared" si="1" ref="R4:R22">F4+H4+J4+L4+N4+P4</f>
        <v>2711368.81</v>
      </c>
      <c r="S4" s="20">
        <f aca="true" t="shared" si="2" ref="S4:S19">(R4-Q4)/Q4</f>
        <v>0.09658210023521181</v>
      </c>
      <c r="T4" s="21">
        <f aca="true" t="shared" si="3" ref="T4:T19">Q4/C4</f>
        <v>0.5768418786751919</v>
      </c>
      <c r="U4" s="22">
        <f aca="true" t="shared" si="4" ref="U4:U22">R4/D4</f>
        <v>0.602486236473124</v>
      </c>
      <c r="V4" s="23">
        <v>4500300</v>
      </c>
    </row>
    <row r="5" spans="1:22" s="4" customFormat="1" ht="16.5" thickBot="1" thickTop="1">
      <c r="A5" s="16" t="s">
        <v>12</v>
      </c>
      <c r="B5" s="16" t="s">
        <v>13</v>
      </c>
      <c r="C5" s="17">
        <v>2301727.59</v>
      </c>
      <c r="D5" s="18">
        <v>3450700</v>
      </c>
      <c r="E5" s="19">
        <v>158374.86</v>
      </c>
      <c r="F5" s="18">
        <v>514727.66</v>
      </c>
      <c r="G5" s="19">
        <v>112814.52</v>
      </c>
      <c r="H5" s="18">
        <v>382540.2</v>
      </c>
      <c r="I5" s="19">
        <v>223348.43</v>
      </c>
      <c r="J5" s="18">
        <v>406894.77</v>
      </c>
      <c r="K5" s="19">
        <v>157790.01</v>
      </c>
      <c r="L5" s="18">
        <v>278211.34</v>
      </c>
      <c r="M5" s="19">
        <v>239958.46</v>
      </c>
      <c r="N5" s="18">
        <v>259384.24</v>
      </c>
      <c r="O5" s="19">
        <v>275597.11</v>
      </c>
      <c r="P5" s="18">
        <v>386460.71</v>
      </c>
      <c r="Q5" s="19">
        <f t="shared" si="0"/>
        <v>1167883.3900000001</v>
      </c>
      <c r="R5" s="18">
        <f t="shared" si="1"/>
        <v>2228218.92</v>
      </c>
      <c r="S5" s="20">
        <f t="shared" si="2"/>
        <v>0.9079121589356619</v>
      </c>
      <c r="T5" s="21">
        <f t="shared" si="3"/>
        <v>0.5073942698840397</v>
      </c>
      <c r="U5" s="22">
        <f t="shared" si="4"/>
        <v>0.6457295389341293</v>
      </c>
      <c r="V5" s="23">
        <v>3450700</v>
      </c>
    </row>
    <row r="6" spans="1:22" s="4" customFormat="1" ht="31.5" thickBot="1" thickTop="1">
      <c r="A6" s="16" t="s">
        <v>14</v>
      </c>
      <c r="B6" s="16" t="s">
        <v>15</v>
      </c>
      <c r="C6" s="17">
        <v>3540791.24</v>
      </c>
      <c r="D6" s="18">
        <v>10130400</v>
      </c>
      <c r="E6" s="19">
        <v>155138.93</v>
      </c>
      <c r="F6" s="18">
        <v>520827.02</v>
      </c>
      <c r="G6" s="19">
        <v>188646.17</v>
      </c>
      <c r="H6" s="18">
        <v>787236.05</v>
      </c>
      <c r="I6" s="19">
        <v>176628.05</v>
      </c>
      <c r="J6" s="18">
        <v>728171.84</v>
      </c>
      <c r="K6" s="19">
        <v>249250.88</v>
      </c>
      <c r="L6" s="18">
        <v>719809.92</v>
      </c>
      <c r="M6" s="19">
        <v>406039.95</v>
      </c>
      <c r="N6" s="18">
        <v>713257.64</v>
      </c>
      <c r="O6" s="19">
        <v>341713.78</v>
      </c>
      <c r="P6" s="18">
        <v>709090.9</v>
      </c>
      <c r="Q6" s="19">
        <f t="shared" si="0"/>
        <v>1517417.76</v>
      </c>
      <c r="R6" s="18">
        <f t="shared" si="1"/>
        <v>4178393.37</v>
      </c>
      <c r="S6" s="20">
        <f t="shared" si="2"/>
        <v>1.7536209738312278</v>
      </c>
      <c r="T6" s="21">
        <f t="shared" si="3"/>
        <v>0.42855329703086364</v>
      </c>
      <c r="U6" s="22">
        <f t="shared" si="4"/>
        <v>0.4124608475479744</v>
      </c>
      <c r="V6" s="23">
        <v>10130400</v>
      </c>
    </row>
    <row r="7" spans="1:22" s="4" customFormat="1" ht="16.5" thickBot="1" thickTop="1">
      <c r="A7" s="16" t="s">
        <v>16</v>
      </c>
      <c r="B7" s="16" t="s">
        <v>17</v>
      </c>
      <c r="C7" s="17">
        <v>59550</v>
      </c>
      <c r="D7" s="18">
        <v>100000</v>
      </c>
      <c r="E7" s="19">
        <v>0</v>
      </c>
      <c r="F7" s="18">
        <v>0</v>
      </c>
      <c r="G7" s="19">
        <v>6860</v>
      </c>
      <c r="H7" s="18">
        <v>0</v>
      </c>
      <c r="I7" s="19">
        <v>20893</v>
      </c>
      <c r="J7" s="18">
        <v>0</v>
      </c>
      <c r="K7" s="19">
        <v>26505</v>
      </c>
      <c r="L7" s="18">
        <v>0</v>
      </c>
      <c r="M7" s="19">
        <v>5292</v>
      </c>
      <c r="N7" s="18">
        <v>0</v>
      </c>
      <c r="O7" s="19">
        <v>0</v>
      </c>
      <c r="P7" s="18">
        <v>0</v>
      </c>
      <c r="Q7" s="19">
        <f t="shared" si="0"/>
        <v>59550</v>
      </c>
      <c r="R7" s="18">
        <f t="shared" si="1"/>
        <v>0</v>
      </c>
      <c r="S7" s="20">
        <f t="shared" si="2"/>
        <v>-1</v>
      </c>
      <c r="T7" s="21">
        <f t="shared" si="3"/>
        <v>1</v>
      </c>
      <c r="U7" s="22">
        <f t="shared" si="4"/>
        <v>0</v>
      </c>
      <c r="V7" s="23">
        <v>100000</v>
      </c>
    </row>
    <row r="8" spans="1:22" s="4" customFormat="1" ht="16.5" thickBot="1" thickTop="1">
      <c r="A8" s="16" t="s">
        <v>18</v>
      </c>
      <c r="B8" s="16" t="s">
        <v>19</v>
      </c>
      <c r="C8" s="17">
        <v>898726.88</v>
      </c>
      <c r="D8" s="18">
        <v>1310100</v>
      </c>
      <c r="E8" s="19">
        <v>47558.81</v>
      </c>
      <c r="F8" s="18">
        <v>49791.99</v>
      </c>
      <c r="G8" s="19">
        <v>16751.7</v>
      </c>
      <c r="H8" s="18">
        <v>66238.44</v>
      </c>
      <c r="I8" s="19">
        <v>23913.08</v>
      </c>
      <c r="J8" s="18">
        <v>9003.99</v>
      </c>
      <c r="K8" s="19">
        <v>91654.01</v>
      </c>
      <c r="L8" s="18">
        <v>48279.76</v>
      </c>
      <c r="M8" s="19">
        <v>9748</v>
      </c>
      <c r="N8" s="18">
        <v>11744.36</v>
      </c>
      <c r="O8" s="19">
        <v>6837.84</v>
      </c>
      <c r="P8" s="18">
        <v>7585.9</v>
      </c>
      <c r="Q8" s="19">
        <f t="shared" si="0"/>
        <v>196463.43999999997</v>
      </c>
      <c r="R8" s="18">
        <f t="shared" si="1"/>
        <v>192644.43999999997</v>
      </c>
      <c r="S8" s="20">
        <f t="shared" si="2"/>
        <v>-0.019438731195992497</v>
      </c>
      <c r="T8" s="21">
        <f t="shared" si="3"/>
        <v>0.2186019405584041</v>
      </c>
      <c r="U8" s="22">
        <f t="shared" si="4"/>
        <v>0.1470455995725517</v>
      </c>
      <c r="V8" s="23">
        <v>400000</v>
      </c>
    </row>
    <row r="9" spans="1:22" s="4" customFormat="1" ht="31.5" thickBot="1" thickTop="1">
      <c r="A9" s="16" t="s">
        <v>20</v>
      </c>
      <c r="B9" s="16" t="s">
        <v>21</v>
      </c>
      <c r="C9" s="17">
        <v>568465.07</v>
      </c>
      <c r="D9" s="18">
        <v>500000</v>
      </c>
      <c r="E9" s="19">
        <v>23446.16</v>
      </c>
      <c r="F9" s="18">
        <v>37622.01</v>
      </c>
      <c r="G9" s="19">
        <v>74629.09</v>
      </c>
      <c r="H9" s="18">
        <v>12389.19</v>
      </c>
      <c r="I9" s="19">
        <v>11658.09</v>
      </c>
      <c r="J9" s="18">
        <v>20972.6</v>
      </c>
      <c r="K9" s="19">
        <v>12591.01</v>
      </c>
      <c r="L9" s="18">
        <v>35745.33</v>
      </c>
      <c r="M9" s="19">
        <v>30357.41</v>
      </c>
      <c r="N9" s="18">
        <v>11138.75</v>
      </c>
      <c r="O9" s="19">
        <v>36157.88</v>
      </c>
      <c r="P9" s="18">
        <v>16885.41</v>
      </c>
      <c r="Q9" s="19">
        <f t="shared" si="0"/>
        <v>188839.63999999998</v>
      </c>
      <c r="R9" s="18">
        <f t="shared" si="1"/>
        <v>134753.29</v>
      </c>
      <c r="S9" s="20">
        <f t="shared" si="2"/>
        <v>-0.28641417659978585</v>
      </c>
      <c r="T9" s="21">
        <f t="shared" si="3"/>
        <v>0.33219216090093273</v>
      </c>
      <c r="U9" s="22">
        <f t="shared" si="4"/>
        <v>0.26950658</v>
      </c>
      <c r="V9" s="23">
        <v>300000</v>
      </c>
    </row>
    <row r="10" spans="1:22" s="4" customFormat="1" ht="31.5" thickBot="1" thickTop="1">
      <c r="A10" s="16" t="s">
        <v>22</v>
      </c>
      <c r="B10" s="16" t="s">
        <v>23</v>
      </c>
      <c r="C10" s="17">
        <v>0</v>
      </c>
      <c r="D10" s="18">
        <v>2300</v>
      </c>
      <c r="E10" s="19">
        <v>0</v>
      </c>
      <c r="F10" s="18">
        <v>0</v>
      </c>
      <c r="G10" s="19">
        <v>0</v>
      </c>
      <c r="H10" s="18">
        <v>0</v>
      </c>
      <c r="I10" s="19">
        <v>0</v>
      </c>
      <c r="J10" s="18">
        <v>0</v>
      </c>
      <c r="K10" s="19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f t="shared" si="0"/>
        <v>0</v>
      </c>
      <c r="R10" s="18">
        <f t="shared" si="1"/>
        <v>0</v>
      </c>
      <c r="S10" s="20"/>
      <c r="T10" s="21"/>
      <c r="U10" s="22">
        <f t="shared" si="4"/>
        <v>0</v>
      </c>
      <c r="V10" s="23">
        <v>2300</v>
      </c>
    </row>
    <row r="11" spans="1:22" s="4" customFormat="1" ht="61.5" thickBot="1" thickTop="1">
      <c r="A11" s="16" t="s">
        <v>24</v>
      </c>
      <c r="B11" s="16" t="s">
        <v>25</v>
      </c>
      <c r="C11" s="17">
        <v>0</v>
      </c>
      <c r="D11" s="18">
        <v>20000</v>
      </c>
      <c r="E11" s="19">
        <v>0</v>
      </c>
      <c r="F11" s="18">
        <v>0</v>
      </c>
      <c r="G11" s="19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f t="shared" si="0"/>
        <v>0</v>
      </c>
      <c r="R11" s="18">
        <f t="shared" si="1"/>
        <v>0</v>
      </c>
      <c r="S11" s="20"/>
      <c r="T11" s="21"/>
      <c r="U11" s="22">
        <f t="shared" si="4"/>
        <v>0</v>
      </c>
      <c r="V11" s="23">
        <v>20000</v>
      </c>
    </row>
    <row r="12" spans="1:22" s="4" customFormat="1" ht="31.5" thickBot="1" thickTop="1">
      <c r="A12" s="16" t="s">
        <v>26</v>
      </c>
      <c r="B12" s="16" t="s">
        <v>27</v>
      </c>
      <c r="C12" s="17">
        <v>1500000</v>
      </c>
      <c r="D12" s="18">
        <v>40000</v>
      </c>
      <c r="E12" s="19">
        <v>0</v>
      </c>
      <c r="F12" s="18">
        <v>0</v>
      </c>
      <c r="G12" s="19">
        <v>0</v>
      </c>
      <c r="H12" s="18">
        <v>0</v>
      </c>
      <c r="I12" s="19">
        <v>0</v>
      </c>
      <c r="J12" s="18">
        <v>0</v>
      </c>
      <c r="K12" s="19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f t="shared" si="0"/>
        <v>0</v>
      </c>
      <c r="R12" s="18">
        <f t="shared" si="1"/>
        <v>0</v>
      </c>
      <c r="S12" s="20"/>
      <c r="T12" s="21">
        <f t="shared" si="3"/>
        <v>0</v>
      </c>
      <c r="U12" s="22">
        <f t="shared" si="4"/>
        <v>0</v>
      </c>
      <c r="V12" s="23">
        <v>40000</v>
      </c>
    </row>
    <row r="13" spans="1:22" s="4" customFormat="1" ht="46.5" thickBot="1" thickTop="1">
      <c r="A13" s="16" t="s">
        <v>28</v>
      </c>
      <c r="B13" s="16" t="s">
        <v>29</v>
      </c>
      <c r="C13" s="17">
        <v>365700.12</v>
      </c>
      <c r="D13" s="18">
        <v>50000</v>
      </c>
      <c r="E13" s="19">
        <v>0</v>
      </c>
      <c r="F13" s="18">
        <v>0</v>
      </c>
      <c r="G13" s="19">
        <v>0</v>
      </c>
      <c r="H13" s="18">
        <v>0</v>
      </c>
      <c r="I13" s="19">
        <v>1560.01</v>
      </c>
      <c r="J13" s="18">
        <v>0</v>
      </c>
      <c r="K13" s="19">
        <v>363803.11</v>
      </c>
      <c r="L13" s="18">
        <v>0</v>
      </c>
      <c r="M13" s="19">
        <v>337</v>
      </c>
      <c r="N13" s="18">
        <v>0</v>
      </c>
      <c r="O13" s="19">
        <v>0</v>
      </c>
      <c r="P13" s="18">
        <v>0</v>
      </c>
      <c r="Q13" s="19">
        <f t="shared" si="0"/>
        <v>365700.12</v>
      </c>
      <c r="R13" s="18">
        <f t="shared" si="1"/>
        <v>0</v>
      </c>
      <c r="S13" s="20">
        <f t="shared" si="2"/>
        <v>-1</v>
      </c>
      <c r="T13" s="21">
        <f t="shared" si="3"/>
        <v>1</v>
      </c>
      <c r="U13" s="22">
        <f t="shared" si="4"/>
        <v>0</v>
      </c>
      <c r="V13" s="23">
        <v>50000</v>
      </c>
    </row>
    <row r="14" spans="1:22" s="4" customFormat="1" ht="16.5" thickBot="1" thickTop="1">
      <c r="A14" s="16" t="s">
        <v>30</v>
      </c>
      <c r="B14" s="16" t="s">
        <v>31</v>
      </c>
      <c r="C14" s="17">
        <v>0</v>
      </c>
      <c r="D14" s="18">
        <v>80000</v>
      </c>
      <c r="E14" s="19">
        <v>0</v>
      </c>
      <c r="F14" s="18">
        <v>0</v>
      </c>
      <c r="G14" s="19">
        <v>0</v>
      </c>
      <c r="H14" s="18">
        <v>0</v>
      </c>
      <c r="I14" s="19">
        <v>0</v>
      </c>
      <c r="J14" s="18">
        <v>0</v>
      </c>
      <c r="K14" s="19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f t="shared" si="0"/>
        <v>0</v>
      </c>
      <c r="R14" s="18">
        <f t="shared" si="1"/>
        <v>0</v>
      </c>
      <c r="S14" s="20"/>
      <c r="T14" s="21"/>
      <c r="U14" s="22">
        <f t="shared" si="4"/>
        <v>0</v>
      </c>
      <c r="V14" s="23">
        <v>80000</v>
      </c>
    </row>
    <row r="15" spans="1:22" s="4" customFormat="1" ht="16.5" thickBot="1" thickTop="1">
      <c r="A15" s="16" t="s">
        <v>32</v>
      </c>
      <c r="B15" s="16" t="s">
        <v>33</v>
      </c>
      <c r="C15" s="17">
        <v>62391.4</v>
      </c>
      <c r="D15" s="18">
        <v>335000</v>
      </c>
      <c r="E15" s="19">
        <v>0</v>
      </c>
      <c r="F15" s="18">
        <v>0</v>
      </c>
      <c r="G15" s="19">
        <v>38180.29</v>
      </c>
      <c r="H15" s="18">
        <v>8.14</v>
      </c>
      <c r="I15" s="19">
        <v>5825.34</v>
      </c>
      <c r="J15" s="18">
        <v>16.66</v>
      </c>
      <c r="K15" s="19">
        <v>4503.03</v>
      </c>
      <c r="L15" s="18">
        <v>4.92</v>
      </c>
      <c r="M15" s="19">
        <v>1513.04</v>
      </c>
      <c r="N15" s="18">
        <v>0</v>
      </c>
      <c r="O15" s="19">
        <v>5440</v>
      </c>
      <c r="P15" s="18">
        <v>0</v>
      </c>
      <c r="Q15" s="19">
        <f t="shared" si="0"/>
        <v>55461.700000000004</v>
      </c>
      <c r="R15" s="18">
        <f t="shared" si="1"/>
        <v>29.72</v>
      </c>
      <c r="S15" s="20">
        <f t="shared" si="2"/>
        <v>-0.9994641347091776</v>
      </c>
      <c r="T15" s="21">
        <f t="shared" si="3"/>
        <v>0.8889318079094235</v>
      </c>
      <c r="U15" s="22">
        <f t="shared" si="4"/>
        <v>8.871641791044775E-05</v>
      </c>
      <c r="V15" s="23">
        <v>335000</v>
      </c>
    </row>
    <row r="16" spans="1:22" s="4" customFormat="1" ht="31.5" thickBot="1" thickTop="1">
      <c r="A16" s="16" t="s">
        <v>34</v>
      </c>
      <c r="B16" s="16" t="s">
        <v>35</v>
      </c>
      <c r="C16" s="17">
        <v>35901052.45</v>
      </c>
      <c r="D16" s="18">
        <v>38681000</v>
      </c>
      <c r="E16" s="19">
        <v>3032714.4</v>
      </c>
      <c r="F16" s="18">
        <v>3408637.32</v>
      </c>
      <c r="G16" s="19">
        <v>2822094.06</v>
      </c>
      <c r="H16" s="18">
        <v>2828038.65</v>
      </c>
      <c r="I16" s="19">
        <v>2586418.15</v>
      </c>
      <c r="J16" s="18">
        <v>3422896.02</v>
      </c>
      <c r="K16" s="19">
        <v>3005568.96</v>
      </c>
      <c r="L16" s="18">
        <v>3253536.63</v>
      </c>
      <c r="M16" s="19">
        <v>2653137.08</v>
      </c>
      <c r="N16" s="18">
        <v>2723122.72</v>
      </c>
      <c r="O16" s="19">
        <v>2778668.91</v>
      </c>
      <c r="P16" s="18">
        <v>2869464.1</v>
      </c>
      <c r="Q16" s="19">
        <f t="shared" si="0"/>
        <v>16878601.560000002</v>
      </c>
      <c r="R16" s="18">
        <f t="shared" si="1"/>
        <v>18505695.44</v>
      </c>
      <c r="S16" s="20">
        <f t="shared" si="2"/>
        <v>0.09639980387095522</v>
      </c>
      <c r="T16" s="21">
        <f t="shared" si="3"/>
        <v>0.470142249548453</v>
      </c>
      <c r="U16" s="22">
        <f t="shared" si="4"/>
        <v>0.4784182270365296</v>
      </c>
      <c r="V16" s="23">
        <v>38681000</v>
      </c>
    </row>
    <row r="17" spans="1:22" s="4" customFormat="1" ht="16.5" thickBot="1" thickTop="1">
      <c r="A17" s="16" t="s">
        <v>36</v>
      </c>
      <c r="B17" s="16" t="s">
        <v>37</v>
      </c>
      <c r="C17" s="17">
        <v>2183859.66</v>
      </c>
      <c r="D17" s="18">
        <v>3520000</v>
      </c>
      <c r="E17" s="19">
        <v>100730.41</v>
      </c>
      <c r="F17" s="18">
        <v>150146.76</v>
      </c>
      <c r="G17" s="19">
        <v>78649.5</v>
      </c>
      <c r="H17" s="18">
        <v>150602.79</v>
      </c>
      <c r="I17" s="19">
        <v>208017.15</v>
      </c>
      <c r="J17" s="18">
        <v>230218.92</v>
      </c>
      <c r="K17" s="19">
        <v>201329.88</v>
      </c>
      <c r="L17" s="18">
        <v>258740.48</v>
      </c>
      <c r="M17" s="19">
        <v>289000.98</v>
      </c>
      <c r="N17" s="18">
        <v>365750.14</v>
      </c>
      <c r="O17" s="19">
        <v>225691.11</v>
      </c>
      <c r="P17" s="18">
        <v>167205.73</v>
      </c>
      <c r="Q17" s="19">
        <f t="shared" si="0"/>
        <v>1103419.0299999998</v>
      </c>
      <c r="R17" s="18">
        <f t="shared" si="1"/>
        <v>1322664.82</v>
      </c>
      <c r="S17" s="20">
        <f t="shared" si="2"/>
        <v>0.19869676345893755</v>
      </c>
      <c r="T17" s="21">
        <f t="shared" si="3"/>
        <v>0.5052609607707117</v>
      </c>
      <c r="U17" s="22">
        <f t="shared" si="4"/>
        <v>0.37575705113636365</v>
      </c>
      <c r="V17" s="23">
        <v>3520000</v>
      </c>
    </row>
    <row r="18" spans="1:22" s="4" customFormat="1" ht="16.5" thickBot="1" thickTop="1">
      <c r="A18" s="16" t="s">
        <v>38</v>
      </c>
      <c r="B18" s="16" t="s">
        <v>39</v>
      </c>
      <c r="C18" s="17">
        <v>332500.48</v>
      </c>
      <c r="D18" s="18">
        <v>130000</v>
      </c>
      <c r="E18" s="19">
        <v>570</v>
      </c>
      <c r="F18" s="18">
        <v>5724.03</v>
      </c>
      <c r="G18" s="19">
        <v>3183.91</v>
      </c>
      <c r="H18" s="18">
        <v>10812.5</v>
      </c>
      <c r="I18" s="19">
        <v>3271.46</v>
      </c>
      <c r="J18" s="18">
        <v>5361.32</v>
      </c>
      <c r="K18" s="19">
        <v>4740.12</v>
      </c>
      <c r="L18" s="18">
        <v>5473.94</v>
      </c>
      <c r="M18" s="19">
        <v>5586.38</v>
      </c>
      <c r="N18" s="18">
        <v>3253.87</v>
      </c>
      <c r="O18" s="19">
        <v>4485</v>
      </c>
      <c r="P18" s="18">
        <v>7367.89</v>
      </c>
      <c r="Q18" s="19">
        <f t="shared" si="0"/>
        <v>21836.87</v>
      </c>
      <c r="R18" s="18">
        <f t="shared" si="1"/>
        <v>37993.549999999996</v>
      </c>
      <c r="S18" s="20">
        <f t="shared" si="2"/>
        <v>0.7398807612995817</v>
      </c>
      <c r="T18" s="21">
        <f t="shared" si="3"/>
        <v>0.06567470218388857</v>
      </c>
      <c r="U18" s="22">
        <f t="shared" si="4"/>
        <v>0.29225807692307687</v>
      </c>
      <c r="V18" s="23">
        <v>130000</v>
      </c>
    </row>
    <row r="19" spans="1:22" s="4" customFormat="1" ht="16.5" thickBot="1" thickTop="1">
      <c r="A19" s="16" t="s">
        <v>40</v>
      </c>
      <c r="B19" s="16" t="s">
        <v>41</v>
      </c>
      <c r="C19" s="17">
        <v>1785039.42</v>
      </c>
      <c r="D19" s="18">
        <v>6300000</v>
      </c>
      <c r="E19" s="19">
        <v>31767.5</v>
      </c>
      <c r="F19" s="18">
        <v>21758.5</v>
      </c>
      <c r="G19" s="19">
        <v>4701</v>
      </c>
      <c r="H19" s="18">
        <v>57392.26</v>
      </c>
      <c r="I19" s="19">
        <v>0</v>
      </c>
      <c r="J19" s="18">
        <v>45936.19</v>
      </c>
      <c r="K19" s="19">
        <v>40994</v>
      </c>
      <c r="L19" s="18">
        <v>54104.5</v>
      </c>
      <c r="M19" s="19">
        <v>10911.5</v>
      </c>
      <c r="N19" s="18">
        <v>63338.52</v>
      </c>
      <c r="O19" s="19">
        <v>363855.5</v>
      </c>
      <c r="P19" s="18">
        <v>586993.26</v>
      </c>
      <c r="Q19" s="19">
        <f t="shared" si="0"/>
        <v>452229.5</v>
      </c>
      <c r="R19" s="18">
        <f t="shared" si="1"/>
        <v>829523.23</v>
      </c>
      <c r="S19" s="20">
        <f t="shared" si="2"/>
        <v>0.8342970328118797</v>
      </c>
      <c r="T19" s="21">
        <f t="shared" si="3"/>
        <v>0.2533442650807118</v>
      </c>
      <c r="U19" s="22">
        <f t="shared" si="4"/>
        <v>0.13167035396825397</v>
      </c>
      <c r="V19" s="23">
        <v>6300000</v>
      </c>
    </row>
    <row r="20" spans="1:22" s="4" customFormat="1" ht="16.5" thickBot="1" thickTop="1">
      <c r="A20" s="16" t="s">
        <v>42</v>
      </c>
      <c r="B20" s="16" t="s">
        <v>43</v>
      </c>
      <c r="C20" s="17">
        <v>0</v>
      </c>
      <c r="D20" s="18">
        <v>150000</v>
      </c>
      <c r="E20" s="19">
        <v>0</v>
      </c>
      <c r="F20" s="18">
        <v>0</v>
      </c>
      <c r="G20" s="19">
        <v>0</v>
      </c>
      <c r="H20" s="18">
        <v>0</v>
      </c>
      <c r="I20" s="19">
        <v>0</v>
      </c>
      <c r="J20" s="18">
        <v>0</v>
      </c>
      <c r="K20" s="19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f t="shared" si="0"/>
        <v>0</v>
      </c>
      <c r="R20" s="18">
        <f t="shared" si="1"/>
        <v>0</v>
      </c>
      <c r="S20" s="20"/>
      <c r="T20" s="21"/>
      <c r="U20" s="22">
        <f t="shared" si="4"/>
        <v>0</v>
      </c>
      <c r="V20" s="23">
        <v>150000</v>
      </c>
    </row>
    <row r="21" spans="1:22" s="4" customFormat="1" ht="31.5" thickBot="1" thickTop="1">
      <c r="A21" s="16" t="s">
        <v>44</v>
      </c>
      <c r="B21" s="16" t="s">
        <v>45</v>
      </c>
      <c r="C21" s="17">
        <v>0</v>
      </c>
      <c r="D21" s="18">
        <v>10000</v>
      </c>
      <c r="E21" s="19">
        <v>0</v>
      </c>
      <c r="F21" s="18">
        <v>0</v>
      </c>
      <c r="G21" s="19">
        <v>0</v>
      </c>
      <c r="H21" s="18">
        <v>0</v>
      </c>
      <c r="I21" s="19">
        <v>0</v>
      </c>
      <c r="J21" s="18">
        <v>0</v>
      </c>
      <c r="K21" s="19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f t="shared" si="0"/>
        <v>0</v>
      </c>
      <c r="R21" s="18">
        <f t="shared" si="1"/>
        <v>0</v>
      </c>
      <c r="S21" s="20"/>
      <c r="T21" s="21"/>
      <c r="U21" s="22">
        <f t="shared" si="4"/>
        <v>0</v>
      </c>
      <c r="V21" s="23">
        <v>10000</v>
      </c>
    </row>
    <row r="22" spans="1:22" s="4" customFormat="1" ht="31.5" thickBot="1" thickTop="1">
      <c r="A22" s="16" t="s">
        <v>46</v>
      </c>
      <c r="B22" s="16" t="s">
        <v>47</v>
      </c>
      <c r="C22" s="17">
        <v>0</v>
      </c>
      <c r="D22" s="18">
        <v>10000</v>
      </c>
      <c r="E22" s="19">
        <v>0</v>
      </c>
      <c r="F22" s="18">
        <v>0</v>
      </c>
      <c r="G22" s="19">
        <v>0</v>
      </c>
      <c r="H22" s="18">
        <v>0</v>
      </c>
      <c r="I22" s="19">
        <v>0</v>
      </c>
      <c r="J22" s="18">
        <v>0</v>
      </c>
      <c r="K22" s="19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f t="shared" si="0"/>
        <v>0</v>
      </c>
      <c r="R22" s="18">
        <f t="shared" si="1"/>
        <v>0</v>
      </c>
      <c r="S22" s="20"/>
      <c r="T22" s="21"/>
      <c r="U22" s="22">
        <f t="shared" si="4"/>
        <v>0</v>
      </c>
      <c r="V22" s="23">
        <v>10000</v>
      </c>
    </row>
    <row r="23" spans="1:22" s="6" customFormat="1" ht="16.5" thickBot="1" thickTop="1">
      <c r="A23" s="24" t="s">
        <v>54</v>
      </c>
      <c r="B23" s="25"/>
      <c r="C23" s="26">
        <f>SUM(C3:C22)</f>
        <v>72071430.11000001</v>
      </c>
      <c r="D23" s="27">
        <f aca="true" t="shared" si="5" ref="D23:V23">SUM(D3:D22)</f>
        <v>93019800</v>
      </c>
      <c r="E23" s="26">
        <f t="shared" si="5"/>
        <v>4708989.65</v>
      </c>
      <c r="F23" s="27">
        <f t="shared" si="5"/>
        <v>6080366.06</v>
      </c>
      <c r="G23" s="26">
        <f t="shared" si="5"/>
        <v>4191475.16</v>
      </c>
      <c r="H23" s="27">
        <f t="shared" si="5"/>
        <v>5517018.68</v>
      </c>
      <c r="I23" s="26">
        <f t="shared" si="5"/>
        <v>5135925.79</v>
      </c>
      <c r="J23" s="27">
        <f t="shared" si="5"/>
        <v>6711224.800000002</v>
      </c>
      <c r="K23" s="26">
        <f t="shared" si="5"/>
        <v>6427784.189999999</v>
      </c>
      <c r="L23" s="27">
        <f t="shared" si="5"/>
        <v>6542450.0600000005</v>
      </c>
      <c r="M23" s="26">
        <f t="shared" si="5"/>
        <v>9814549.530000003</v>
      </c>
      <c r="N23" s="27">
        <f t="shared" si="5"/>
        <v>10530173.809999999</v>
      </c>
      <c r="O23" s="26">
        <f t="shared" si="5"/>
        <v>5780811.23</v>
      </c>
      <c r="P23" s="27">
        <f t="shared" si="5"/>
        <v>6278335</v>
      </c>
      <c r="Q23" s="26">
        <f t="shared" si="5"/>
        <v>36059535.550000004</v>
      </c>
      <c r="R23" s="27">
        <f t="shared" si="5"/>
        <v>41659568.41</v>
      </c>
      <c r="S23" s="28">
        <f t="shared" si="5"/>
        <v>1.316779930125828</v>
      </c>
      <c r="T23" s="26">
        <f t="shared" si="5"/>
        <v>6.880211439257363</v>
      </c>
      <c r="U23" s="27">
        <f t="shared" si="5"/>
        <v>3.841424722524682</v>
      </c>
      <c r="V23" s="28">
        <f t="shared" si="5"/>
        <v>91909700</v>
      </c>
    </row>
    <row r="24" ht="15.75" thickTop="1"/>
    <row r="27" ht="15">
      <c r="I27" s="5"/>
    </row>
    <row r="28" ht="15">
      <c r="I28" s="5"/>
    </row>
  </sheetData>
  <mergeCells count="11">
    <mergeCell ref="A23:B23"/>
    <mergeCell ref="S1:S2"/>
    <mergeCell ref="T1:U1"/>
    <mergeCell ref="V1:V2"/>
    <mergeCell ref="Q1:R1"/>
    <mergeCell ref="E1:F1"/>
    <mergeCell ref="G1:H1"/>
    <mergeCell ref="I1:J1"/>
    <mergeCell ref="K1:L1"/>
    <mergeCell ref="M1:N1"/>
    <mergeCell ref="O1:P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2012-07-11T11:24:46Z</cp:lastPrinted>
  <dcterms:created xsi:type="dcterms:W3CDTF">2012-01-11T13:32:01Z</dcterms:created>
  <dcterms:modified xsi:type="dcterms:W3CDTF">2012-08-24T10:45:51Z</dcterms:modified>
  <cp:category/>
  <cp:version/>
  <cp:contentType/>
  <cp:contentStatus/>
</cp:coreProperties>
</file>